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05" windowWidth="15180" windowHeight="80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24519"/>
</workbook>
</file>

<file path=xl/calcChain.xml><?xml version="1.0" encoding="utf-8"?>
<calcChain xmlns="http://schemas.openxmlformats.org/spreadsheetml/2006/main">
  <c r="D13" i="1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11"/>
  <c r="C18"/>
  <c r="B19"/>
  <c r="B18" s="1"/>
  <c r="C14"/>
  <c r="B14"/>
  <c r="C33" l="1"/>
  <c r="B33"/>
  <c r="C30"/>
  <c r="C29" s="1"/>
  <c r="B30"/>
  <c r="B29" s="1"/>
  <c r="C13" l="1"/>
  <c r="B13"/>
  <c r="C27"/>
  <c r="B27"/>
  <c r="C25"/>
  <c r="B25"/>
  <c r="B24" s="1"/>
  <c r="B15"/>
  <c r="B11" l="1"/>
  <c r="C24"/>
  <c r="C15"/>
  <c r="C11" l="1"/>
</calcChain>
</file>

<file path=xl/sharedStrings.xml><?xml version="1.0" encoding="utf-8"?>
<sst xmlns="http://schemas.openxmlformats.org/spreadsheetml/2006/main" count="43" uniqueCount="43">
  <si>
    <t>рублей</t>
  </si>
  <si>
    <t xml:space="preserve">Наименование </t>
  </si>
  <si>
    <t>Кассовое исполнение</t>
  </si>
  <si>
    <t>% исполнения</t>
  </si>
  <si>
    <t>Причина низкого исполнения (ниже 95%)</t>
  </si>
  <si>
    <t>Обеспечение деятельности  органов МО (содержание аппарата), в т.ч.</t>
  </si>
  <si>
    <t xml:space="preserve"> -содержание аппарата комитета по природопользованию и экологии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</si>
  <si>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всего,  в т.ч.</t>
  </si>
  <si>
    <t xml:space="preserve"> - благоустройство рекреационных зон</t>
  </si>
  <si>
    <t xml:space="preserve"> - обустройство, использование, защита и охрана городских лесов</t>
  </si>
  <si>
    <t>Субсидии бюджетным учреждениям на иные цели всего, в том числе</t>
  </si>
  <si>
    <t xml:space="preserve"> - приобретение основных средств</t>
  </si>
  <si>
    <t>Региональные целевые программы всего, в т.ч.</t>
  </si>
  <si>
    <t>Программа "Развитие системы обращения с отходами производства и потребления в ХМАО-Югре на 2012-2015гг.и на период до 2020 года"</t>
  </si>
  <si>
    <t xml:space="preserve"> - Расширение полигона ТБО в г.Сургуте</t>
  </si>
  <si>
    <t>Программа "Модернизация и реформирование жилищно-коммунального комплекса ХМАО-Югры на 2011-2013 гг. и на период до 2015 года"</t>
  </si>
  <si>
    <t>Организация мероприятий по охране окружающей среды</t>
  </si>
  <si>
    <t xml:space="preserve"> - организация и проведение мероприятий экологической направленности</t>
  </si>
  <si>
    <t xml:space="preserve"> - тиражирование наглядно-информационных материалов о природе и экологии</t>
  </si>
  <si>
    <t>Таблица 11 – охрана окружающей среды</t>
  </si>
  <si>
    <t>Исполнение расходов по разделу 0600 «Охрана окружающей среды» бюджета муниципального образования  городской округ город Сургут за 2013 год</t>
  </si>
  <si>
    <t xml:space="preserve"> - приобретение и установку металлических шлагбаумов</t>
  </si>
  <si>
    <t xml:space="preserve"> - услуги по санитарной очистке территорий и ликвидации несанкционированных свалок</t>
  </si>
  <si>
    <t xml:space="preserve"> - услуги по проверке локально-сметных расчетов</t>
  </si>
  <si>
    <t xml:space="preserve"> - изготовление мобильных стендов с полками и фотопанелями для многофункционального использования</t>
  </si>
  <si>
    <t>Исполнитель:</t>
  </si>
  <si>
    <t>Ведущий специалист отдела городского хозяйства</t>
  </si>
  <si>
    <t>Фесик Светлана Викторовна</t>
  </si>
  <si>
    <t>8 (3462) 52-20-66</t>
  </si>
  <si>
    <t xml:space="preserve"> - оформление паспортов БТИ на объекты недвижимого имущества</t>
  </si>
  <si>
    <t xml:space="preserve"> - демонтаж перильного ограждения по улицам города</t>
  </si>
  <si>
    <t xml:space="preserve"> - техническое обследование пешеходных мостов</t>
  </si>
  <si>
    <t xml:space="preserve"> - премирование работников участников конкурса "Самый благоустроенный город"</t>
  </si>
  <si>
    <t>Работы, услуги в рамках выполнения ведомственных целевых программ, в т.ч.</t>
  </si>
  <si>
    <t>Очистка и рекультивация нарушенных и загрязненных земель</t>
  </si>
  <si>
    <t>Низкий процент исполнения обусловлен результатами проведенных конкурсов по размещению муниципального заказа на приобретение основных средств.</t>
  </si>
  <si>
    <t>Низкий процент исполнения обусловлен результатами проведенных конкурсов по размещению муниципального заказа на демонтаж перильного ограждения по улицам города.</t>
  </si>
  <si>
    <t>Низкий процент исполнения обусловлен результатами проведенных конкурсов по размещению муниципального заказа на  санитарную очистку территорий и ликвидацию несанкционированных свалок.</t>
  </si>
  <si>
    <t xml:space="preserve">Низкий процент исполнения обусловлен снижением фактических затрат по проверке локально-сметных расчетов. </t>
  </si>
  <si>
    <t>Уточненный план</t>
  </si>
  <si>
    <t>Низкий процент исполнения обусловлен снижением фактических затрат по оплате труда, начислениям на выплаты по оплате труда, оплате командировочных расходов по причине неукомплектованности штата.</t>
  </si>
  <si>
    <t xml:space="preserve">Природоохранные мероприятия, реализуемые вне программ всего: </t>
  </si>
  <si>
    <t>в т. ч. по мероприятиям: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</si>
</sst>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4" fillId="0" borderId="0" xfId="0" applyFont="1"/>
    <xf numFmtId="0" fontId="5" fillId="0" borderId="1" xfId="0" applyFont="1" applyBorder="1" applyAlignment="1">
      <alignment wrapText="1" shrinkToFit="1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Fill="1" applyBorder="1" applyAlignment="1">
      <alignment wrapText="1" shrinkToFit="1"/>
    </xf>
    <xf numFmtId="0" fontId="5" fillId="0" borderId="0" xfId="0" applyFont="1" applyFill="1"/>
    <xf numFmtId="0" fontId="4" fillId="0" borderId="1" xfId="0" applyFont="1" applyFill="1" applyBorder="1" applyAlignment="1">
      <alignment wrapText="1" shrinkToFit="1"/>
    </xf>
    <xf numFmtId="0" fontId="0" fillId="0" borderId="0" xfId="0" applyFill="1"/>
    <xf numFmtId="0" fontId="0" fillId="0" borderId="0" xfId="0"/>
    <xf numFmtId="0" fontId="6" fillId="0" borderId="0" xfId="0" applyFont="1"/>
    <xf numFmtId="0" fontId="6" fillId="0" borderId="0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 shrinkToFit="1"/>
    </xf>
    <xf numFmtId="0" fontId="9" fillId="0" borderId="0" xfId="0" applyFont="1"/>
    <xf numFmtId="0" fontId="8" fillId="0" borderId="0" xfId="0" applyFont="1"/>
    <xf numFmtId="0" fontId="4" fillId="0" borderId="1" xfId="0" applyFont="1" applyBorder="1" applyAlignment="1">
      <alignment vertical="center" wrapText="1" shrinkToFit="1"/>
    </xf>
    <xf numFmtId="0" fontId="5" fillId="0" borderId="1" xfId="0" applyFont="1" applyBorder="1"/>
    <xf numFmtId="0" fontId="4" fillId="0" borderId="1" xfId="0" applyFont="1" applyBorder="1"/>
    <xf numFmtId="0" fontId="5" fillId="0" borderId="1" xfId="0" applyFont="1" applyFill="1" applyBorder="1"/>
    <xf numFmtId="0" fontId="4" fillId="0" borderId="1" xfId="0" applyFont="1" applyFill="1" applyBorder="1"/>
    <xf numFmtId="0" fontId="8" fillId="0" borderId="1" xfId="0" applyFont="1" applyBorder="1"/>
    <xf numFmtId="0" fontId="8" fillId="0" borderId="1" xfId="0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wrapText="1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workbookViewId="0">
      <selection activeCell="H13" sqref="H13"/>
    </sheetView>
  </sheetViews>
  <sheetFormatPr defaultRowHeight="15"/>
  <cols>
    <col min="1" max="1" width="40" customWidth="1"/>
    <col min="2" max="2" width="15.85546875" customWidth="1"/>
    <col min="3" max="3" width="17.28515625" customWidth="1"/>
    <col min="4" max="4" width="13" customWidth="1"/>
    <col min="5" max="5" width="38.42578125" customWidth="1"/>
  </cols>
  <sheetData>
    <row r="2" spans="1:5" ht="16.5">
      <c r="A2" s="30" t="s">
        <v>19</v>
      </c>
      <c r="B2" s="30"/>
      <c r="C2" s="30"/>
      <c r="D2" s="30"/>
      <c r="E2" s="30"/>
    </row>
    <row r="3" spans="1:5" ht="16.5">
      <c r="A3" s="1"/>
    </row>
    <row r="4" spans="1:5" ht="39" customHeight="1">
      <c r="A4" s="32" t="s">
        <v>20</v>
      </c>
      <c r="B4" s="32"/>
      <c r="C4" s="32"/>
      <c r="D4" s="32"/>
      <c r="E4" s="32"/>
    </row>
    <row r="5" spans="1:5" ht="16.5">
      <c r="A5" s="33"/>
      <c r="B5" s="33"/>
      <c r="C5" s="33"/>
      <c r="D5" s="33"/>
      <c r="E5" s="33"/>
    </row>
    <row r="6" spans="1:5" ht="16.5">
      <c r="E6" s="2" t="s">
        <v>0</v>
      </c>
    </row>
    <row r="7" spans="1:5">
      <c r="A7" s="31" t="s">
        <v>1</v>
      </c>
      <c r="B7" s="31" t="s">
        <v>39</v>
      </c>
      <c r="C7" s="31" t="s">
        <v>2</v>
      </c>
      <c r="D7" s="31" t="s">
        <v>3</v>
      </c>
      <c r="E7" s="34" t="s">
        <v>4</v>
      </c>
    </row>
    <row r="8" spans="1:5">
      <c r="A8" s="31"/>
      <c r="B8" s="31"/>
      <c r="C8" s="31"/>
      <c r="D8" s="31"/>
      <c r="E8" s="36"/>
    </row>
    <row r="9" spans="1:5">
      <c r="A9" s="31"/>
      <c r="B9" s="31"/>
      <c r="C9" s="31"/>
      <c r="D9" s="31"/>
      <c r="E9" s="35"/>
    </row>
    <row r="10" spans="1:5">
      <c r="A10" s="3">
        <v>1</v>
      </c>
      <c r="B10" s="3">
        <v>2</v>
      </c>
      <c r="C10" s="3">
        <v>3</v>
      </c>
      <c r="D10" s="3">
        <v>4</v>
      </c>
      <c r="E10" s="3">
        <v>5</v>
      </c>
    </row>
    <row r="11" spans="1:5" s="10" customFormat="1" ht="28.5">
      <c r="A11" s="8" t="s">
        <v>41</v>
      </c>
      <c r="B11" s="9">
        <f>B13+B15+B18+B24+B29</f>
        <v>300245005.07000005</v>
      </c>
      <c r="C11" s="9">
        <f>C13+C15+C18+C24+C29</f>
        <v>296385696.93000007</v>
      </c>
      <c r="D11" s="38">
        <f>C11/B11</f>
        <v>0.98714613707195487</v>
      </c>
      <c r="E11" s="18"/>
    </row>
    <row r="12" spans="1:5" s="10" customFormat="1">
      <c r="A12" s="8" t="s">
        <v>42</v>
      </c>
      <c r="B12" s="9"/>
      <c r="C12" s="9"/>
      <c r="D12" s="38"/>
      <c r="E12" s="18"/>
    </row>
    <row r="13" spans="1:5" s="10" customFormat="1" ht="29.25">
      <c r="A13" s="37" t="s">
        <v>5</v>
      </c>
      <c r="B13" s="9">
        <f>B14</f>
        <v>24270561.800000001</v>
      </c>
      <c r="C13" s="9">
        <f>C14</f>
        <v>23003246.550000001</v>
      </c>
      <c r="D13" s="38">
        <f t="shared" ref="D13:D36" si="0">C13/B13</f>
        <v>0.94778385187606162</v>
      </c>
      <c r="E13" s="18"/>
    </row>
    <row r="14" spans="1:5" s="5" customFormat="1" ht="90">
      <c r="A14" s="22" t="s">
        <v>6</v>
      </c>
      <c r="B14" s="41">
        <f>24323361.8-52800</f>
        <v>24270561.800000001</v>
      </c>
      <c r="C14" s="41">
        <f>23056046.55-52800</f>
        <v>23003246.550000001</v>
      </c>
      <c r="D14" s="38">
        <f t="shared" si="0"/>
        <v>0.94778385187606162</v>
      </c>
      <c r="E14" s="13" t="s">
        <v>40</v>
      </c>
    </row>
    <row r="15" spans="1:5" s="7" customFormat="1" ht="86.25" customHeight="1">
      <c r="A15" s="6" t="s">
        <v>7</v>
      </c>
      <c r="B15" s="42">
        <f>SUM(B16:B17)</f>
        <v>130164400</v>
      </c>
      <c r="C15" s="42">
        <f>SUM(C16:C17)</f>
        <v>130164400</v>
      </c>
      <c r="D15" s="38">
        <f t="shared" si="0"/>
        <v>1</v>
      </c>
      <c r="E15" s="23"/>
    </row>
    <row r="16" spans="1:5" s="5" customFormat="1">
      <c r="A16" s="4" t="s">
        <v>8</v>
      </c>
      <c r="B16" s="41">
        <v>114362100</v>
      </c>
      <c r="C16" s="41">
        <v>114362100</v>
      </c>
      <c r="D16" s="38">
        <f t="shared" si="0"/>
        <v>1</v>
      </c>
      <c r="E16" s="24"/>
    </row>
    <row r="17" spans="1:5" s="5" customFormat="1" ht="30">
      <c r="A17" s="4" t="s">
        <v>9</v>
      </c>
      <c r="B17" s="41">
        <v>15802300</v>
      </c>
      <c r="C17" s="41">
        <v>15802300</v>
      </c>
      <c r="D17" s="38">
        <f t="shared" si="0"/>
        <v>1</v>
      </c>
      <c r="E17" s="24"/>
    </row>
    <row r="18" spans="1:5" s="12" customFormat="1" ht="28.5">
      <c r="A18" s="11" t="s">
        <v>10</v>
      </c>
      <c r="B18" s="42">
        <f>SUM(B19:B23)</f>
        <v>23041543.27</v>
      </c>
      <c r="C18" s="42">
        <f>SUM(C19:C23)</f>
        <v>20823100.849999998</v>
      </c>
      <c r="D18" s="38">
        <f t="shared" si="0"/>
        <v>0.90371988568628536</v>
      </c>
      <c r="E18" s="25"/>
    </row>
    <row r="19" spans="1:5" s="5" customFormat="1" ht="60">
      <c r="A19" s="22" t="s">
        <v>11</v>
      </c>
      <c r="B19" s="41">
        <f>20626153.04+160500</f>
        <v>20786653.039999999</v>
      </c>
      <c r="C19" s="41">
        <v>18774684.539999999</v>
      </c>
      <c r="D19" s="38">
        <f t="shared" si="0"/>
        <v>0.90320863603542401</v>
      </c>
      <c r="E19" s="13" t="s">
        <v>35</v>
      </c>
    </row>
    <row r="20" spans="1:5" s="5" customFormat="1" ht="30">
      <c r="A20" s="22" t="s">
        <v>29</v>
      </c>
      <c r="B20" s="41">
        <v>1028000</v>
      </c>
      <c r="C20" s="41">
        <v>1028000</v>
      </c>
      <c r="D20" s="38">
        <f t="shared" si="0"/>
        <v>1</v>
      </c>
      <c r="E20" s="26"/>
    </row>
    <row r="21" spans="1:5" s="5" customFormat="1" ht="30">
      <c r="A21" s="22" t="s">
        <v>21</v>
      </c>
      <c r="B21" s="41">
        <v>95100</v>
      </c>
      <c r="C21" s="41">
        <v>94079.679999999993</v>
      </c>
      <c r="D21" s="38">
        <f t="shared" si="0"/>
        <v>0.98927108307045208</v>
      </c>
      <c r="E21" s="26"/>
    </row>
    <row r="22" spans="1:5" s="5" customFormat="1" ht="75">
      <c r="A22" s="22" t="s">
        <v>30</v>
      </c>
      <c r="B22" s="41">
        <v>357200</v>
      </c>
      <c r="C22" s="41">
        <v>151746.4</v>
      </c>
      <c r="D22" s="38">
        <f t="shared" si="0"/>
        <v>0.42482194848824184</v>
      </c>
      <c r="E22" s="13" t="s">
        <v>36</v>
      </c>
    </row>
    <row r="23" spans="1:5" s="5" customFormat="1" ht="30">
      <c r="A23" s="22" t="s">
        <v>31</v>
      </c>
      <c r="B23" s="41">
        <v>774590.23</v>
      </c>
      <c r="C23" s="41">
        <v>774590.23</v>
      </c>
      <c r="D23" s="38">
        <f t="shared" si="0"/>
        <v>1</v>
      </c>
      <c r="E23" s="24"/>
    </row>
    <row r="24" spans="1:5" s="7" customFormat="1" ht="28.5">
      <c r="A24" s="6" t="s">
        <v>12</v>
      </c>
      <c r="B24" s="42">
        <f>B25+B27</f>
        <v>118418000</v>
      </c>
      <c r="C24" s="42">
        <f>C25+C27</f>
        <v>118417981.68000001</v>
      </c>
      <c r="D24" s="38">
        <f t="shared" si="0"/>
        <v>0.99999984529378982</v>
      </c>
      <c r="E24" s="23"/>
    </row>
    <row r="25" spans="1:5" s="5" customFormat="1" ht="60">
      <c r="A25" s="4" t="s">
        <v>13</v>
      </c>
      <c r="B25" s="41">
        <f>B26</f>
        <v>118365200</v>
      </c>
      <c r="C25" s="41">
        <f>C26</f>
        <v>118365181.68000001</v>
      </c>
      <c r="D25" s="38">
        <f t="shared" si="0"/>
        <v>0.99999984522477892</v>
      </c>
      <c r="E25" s="24"/>
    </row>
    <row r="26" spans="1:5" s="20" customFormat="1" ht="21" customHeight="1">
      <c r="A26" s="19" t="s">
        <v>14</v>
      </c>
      <c r="B26" s="43">
        <v>118365200</v>
      </c>
      <c r="C26" s="43">
        <v>118365181.68000001</v>
      </c>
      <c r="D26" s="39">
        <f t="shared" si="0"/>
        <v>0.99999984522477892</v>
      </c>
      <c r="E26" s="19"/>
    </row>
    <row r="27" spans="1:5" ht="60">
      <c r="A27" s="4" t="s">
        <v>15</v>
      </c>
      <c r="B27" s="41">
        <f>B28</f>
        <v>52800</v>
      </c>
      <c r="C27" s="41">
        <f>C28</f>
        <v>52800</v>
      </c>
      <c r="D27" s="38">
        <f t="shared" si="0"/>
        <v>1</v>
      </c>
      <c r="E27" s="24"/>
    </row>
    <row r="28" spans="1:5" s="14" customFormat="1" ht="30">
      <c r="A28" s="13" t="s">
        <v>32</v>
      </c>
      <c r="B28" s="41">
        <v>52800</v>
      </c>
      <c r="C28" s="41">
        <v>52800</v>
      </c>
      <c r="D28" s="38">
        <f t="shared" si="0"/>
        <v>1</v>
      </c>
      <c r="E28" s="26"/>
    </row>
    <row r="29" spans="1:5" s="7" customFormat="1" ht="42.75">
      <c r="A29" s="6" t="s">
        <v>33</v>
      </c>
      <c r="B29" s="42">
        <f>B30+B33</f>
        <v>4350500</v>
      </c>
      <c r="C29" s="42">
        <f>C30+C33</f>
        <v>3976967.85</v>
      </c>
      <c r="D29" s="38">
        <f t="shared" si="0"/>
        <v>0.9141404091483738</v>
      </c>
      <c r="E29" s="23"/>
    </row>
    <row r="30" spans="1:5" s="5" customFormat="1" ht="30">
      <c r="A30" s="4" t="s">
        <v>34</v>
      </c>
      <c r="B30" s="41">
        <f>SUM(B31:B32)</f>
        <v>3355500</v>
      </c>
      <c r="C30" s="41">
        <f>SUM(C31:C32)</f>
        <v>2981967.87</v>
      </c>
      <c r="D30" s="38">
        <f t="shared" si="0"/>
        <v>0.8886806347787215</v>
      </c>
      <c r="E30" s="24"/>
    </row>
    <row r="31" spans="1:5" s="21" customFormat="1" ht="90">
      <c r="A31" s="28" t="s">
        <v>22</v>
      </c>
      <c r="B31" s="43">
        <v>3325500</v>
      </c>
      <c r="C31" s="43">
        <v>2976467.87</v>
      </c>
      <c r="D31" s="40">
        <f t="shared" si="0"/>
        <v>0.8950437137272591</v>
      </c>
      <c r="E31" s="29" t="s">
        <v>37</v>
      </c>
    </row>
    <row r="32" spans="1:5" s="21" customFormat="1" ht="45">
      <c r="A32" s="28" t="s">
        <v>23</v>
      </c>
      <c r="B32" s="43">
        <v>30000</v>
      </c>
      <c r="C32" s="43">
        <v>5500</v>
      </c>
      <c r="D32" s="40">
        <f t="shared" si="0"/>
        <v>0.18333333333333332</v>
      </c>
      <c r="E32" s="13" t="s">
        <v>38</v>
      </c>
    </row>
    <row r="33" spans="1:8" s="5" customFormat="1" ht="30">
      <c r="A33" s="4" t="s">
        <v>16</v>
      </c>
      <c r="B33" s="41">
        <f>SUM(B34:B36)</f>
        <v>995000</v>
      </c>
      <c r="C33" s="41">
        <f>SUM(C34:C36)</f>
        <v>994999.98</v>
      </c>
      <c r="D33" s="38">
        <f t="shared" si="0"/>
        <v>0.99999997989949752</v>
      </c>
      <c r="E33" s="24"/>
    </row>
    <row r="34" spans="1:8" s="21" customFormat="1" ht="45">
      <c r="A34" s="19" t="s">
        <v>17</v>
      </c>
      <c r="B34" s="43">
        <v>643175.31999999995</v>
      </c>
      <c r="C34" s="43">
        <v>643175.31999999995</v>
      </c>
      <c r="D34" s="39">
        <f t="shared" si="0"/>
        <v>1</v>
      </c>
      <c r="E34" s="27"/>
    </row>
    <row r="35" spans="1:8" s="21" customFormat="1" ht="45">
      <c r="A35" s="19" t="s">
        <v>24</v>
      </c>
      <c r="B35" s="43">
        <v>292500</v>
      </c>
      <c r="C35" s="43">
        <v>292500</v>
      </c>
      <c r="D35" s="39">
        <f t="shared" si="0"/>
        <v>1</v>
      </c>
      <c r="E35" s="27"/>
    </row>
    <row r="36" spans="1:8" s="21" customFormat="1" ht="45">
      <c r="A36" s="19" t="s">
        <v>18</v>
      </c>
      <c r="B36" s="43">
        <v>59324.68</v>
      </c>
      <c r="C36" s="43">
        <v>59324.66</v>
      </c>
      <c r="D36" s="39">
        <f t="shared" si="0"/>
        <v>0.99999966287218078</v>
      </c>
      <c r="E36" s="19"/>
    </row>
    <row r="39" spans="1:8" ht="15.75">
      <c r="A39" s="17"/>
      <c r="B39" s="16"/>
      <c r="C39" s="16"/>
      <c r="D39" s="16"/>
      <c r="E39" s="16"/>
      <c r="G39" s="16"/>
      <c r="H39" s="16"/>
    </row>
    <row r="40" spans="1:8" ht="15.75">
      <c r="A40" s="16" t="s">
        <v>25</v>
      </c>
      <c r="B40" s="16"/>
      <c r="C40" s="16"/>
      <c r="D40" s="16"/>
      <c r="E40" s="16"/>
      <c r="F40" s="15"/>
      <c r="G40" s="16"/>
      <c r="H40" s="16"/>
    </row>
    <row r="41" spans="1:8" ht="15.75">
      <c r="A41" s="16" t="s">
        <v>26</v>
      </c>
      <c r="B41" s="16"/>
      <c r="C41" s="16"/>
      <c r="D41" s="16"/>
      <c r="E41" s="16"/>
      <c r="F41" s="15"/>
      <c r="G41" s="16"/>
      <c r="H41" s="16"/>
    </row>
    <row r="42" spans="1:8" ht="15.75">
      <c r="A42" s="16" t="s">
        <v>27</v>
      </c>
      <c r="B42" s="16"/>
      <c r="C42" s="16"/>
      <c r="D42" s="16"/>
      <c r="E42" s="16"/>
      <c r="F42" s="16"/>
      <c r="G42" s="16"/>
      <c r="H42" s="16"/>
    </row>
    <row r="43" spans="1:8">
      <c r="A43" s="15" t="s">
        <v>28</v>
      </c>
      <c r="B43" s="15"/>
      <c r="C43" s="15"/>
      <c r="D43" s="15"/>
      <c r="E43" s="15"/>
      <c r="F43" s="15"/>
      <c r="G43" s="15"/>
      <c r="H43" s="15"/>
    </row>
    <row r="44" spans="1:8">
      <c r="A44" s="15"/>
      <c r="B44" s="15"/>
      <c r="C44" s="15"/>
      <c r="D44" s="15"/>
      <c r="E44" s="15"/>
      <c r="F44" s="15"/>
      <c r="G44" s="15"/>
      <c r="H44" s="15"/>
    </row>
  </sheetData>
  <mergeCells count="8">
    <mergeCell ref="A2:E2"/>
    <mergeCell ref="A7:A9"/>
    <mergeCell ref="B7:B9"/>
    <mergeCell ref="C7:C9"/>
    <mergeCell ref="D7:D9"/>
    <mergeCell ref="A4:E4"/>
    <mergeCell ref="A5:E5"/>
    <mergeCell ref="E7:E9"/>
  </mergeCells>
  <pageMargins left="0.70866141732283472" right="0.5118110236220472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chsv</cp:lastModifiedBy>
  <cp:lastPrinted>2014-02-17T04:39:04Z</cp:lastPrinted>
  <dcterms:created xsi:type="dcterms:W3CDTF">2013-02-05T11:11:10Z</dcterms:created>
  <dcterms:modified xsi:type="dcterms:W3CDTF">2014-02-19T04:41:11Z</dcterms:modified>
</cp:coreProperties>
</file>